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2/"/>
    </mc:Choice>
  </mc:AlternateContent>
  <xr:revisionPtr revIDLastSave="0" documentId="8_{0AA24E5C-5AB8-426D-9B19-B2C6D8D66A7B}" xr6:coauthVersionLast="47" xr6:coauthVersionMax="47" xr10:uidLastSave="{00000000-0000-0000-0000-000000000000}"/>
  <bookViews>
    <workbookView xWindow="-108" yWindow="-108" windowWidth="23256" windowHeight="12576" xr2:uid="{82576530-3CAC-4DC3-8F97-7A6D728A195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C47" i="1"/>
  <c r="G47" i="1" s="1"/>
  <c r="E46" i="1"/>
  <c r="C46" i="1"/>
  <c r="G46" i="1" s="1"/>
  <c r="E45" i="1"/>
  <c r="G45" i="1" s="1"/>
  <c r="C45" i="1"/>
  <c r="E44" i="1"/>
  <c r="C44" i="1"/>
  <c r="G44" i="1" s="1"/>
  <c r="E43" i="1"/>
  <c r="C43" i="1"/>
  <c r="G43" i="1" s="1"/>
  <c r="G42" i="1"/>
  <c r="E42" i="1"/>
  <c r="C42" i="1"/>
  <c r="G41" i="1"/>
  <c r="E41" i="1"/>
  <c r="C41" i="1"/>
  <c r="E40" i="1"/>
  <c r="C40" i="1"/>
  <c r="G40" i="1" s="1"/>
  <c r="G39" i="1"/>
  <c r="E39" i="1"/>
  <c r="C39" i="1"/>
  <c r="E38" i="1"/>
  <c r="C38" i="1"/>
  <c r="G38" i="1" s="1"/>
  <c r="E37" i="1"/>
  <c r="C37" i="1"/>
  <c r="G37" i="1" s="1"/>
  <c r="E36" i="1"/>
  <c r="C36" i="1"/>
  <c r="G36" i="1" s="1"/>
  <c r="E35" i="1"/>
  <c r="C35" i="1"/>
  <c r="G35" i="1" s="1"/>
  <c r="G34" i="1"/>
  <c r="E34" i="1"/>
  <c r="C34" i="1"/>
  <c r="G33" i="1"/>
  <c r="E33" i="1"/>
  <c r="C33" i="1"/>
  <c r="E32" i="1"/>
  <c r="C32" i="1"/>
  <c r="G32" i="1" s="1"/>
  <c r="E31" i="1"/>
  <c r="C31" i="1"/>
  <c r="G31" i="1" s="1"/>
  <c r="E30" i="1"/>
  <c r="C30" i="1"/>
  <c r="G30" i="1" s="1"/>
  <c r="E29" i="1"/>
  <c r="C29" i="1"/>
  <c r="G29" i="1" s="1"/>
  <c r="E28" i="1"/>
  <c r="G28" i="1" s="1"/>
  <c r="C28" i="1"/>
  <c r="E27" i="1"/>
  <c r="C27" i="1"/>
  <c r="G27" i="1" s="1"/>
  <c r="G26" i="1"/>
  <c r="E26" i="1"/>
  <c r="C26" i="1"/>
  <c r="G25" i="1"/>
  <c r="E25" i="1"/>
  <c r="C25" i="1"/>
  <c r="E24" i="1"/>
  <c r="C24" i="1"/>
  <c r="G24" i="1" s="1"/>
  <c r="E23" i="1"/>
  <c r="C23" i="1"/>
  <c r="G23" i="1" s="1"/>
  <c r="E22" i="1"/>
  <c r="C22" i="1"/>
  <c r="G22" i="1" s="1"/>
  <c r="E21" i="1"/>
  <c r="C21" i="1"/>
  <c r="G21" i="1" s="1"/>
  <c r="E20" i="1"/>
  <c r="G20" i="1" s="1"/>
  <c r="C20" i="1"/>
  <c r="E19" i="1"/>
  <c r="C19" i="1"/>
  <c r="G19" i="1" s="1"/>
  <c r="G18" i="1"/>
  <c r="E18" i="1"/>
  <c r="C18" i="1"/>
  <c r="G17" i="1"/>
  <c r="E17" i="1"/>
  <c r="C17" i="1"/>
  <c r="E16" i="1"/>
  <c r="C16" i="1"/>
  <c r="G16" i="1" s="1"/>
  <c r="E15" i="1"/>
  <c r="C15" i="1"/>
  <c r="G15" i="1" s="1"/>
  <c r="E14" i="1"/>
  <c r="E13" i="1"/>
  <c r="C13" i="1"/>
  <c r="G13" i="1" s="1"/>
  <c r="E12" i="1"/>
  <c r="G12" i="1" s="1"/>
  <c r="C12" i="1"/>
  <c r="E11" i="1"/>
  <c r="C11" i="1"/>
  <c r="G11" i="1" s="1"/>
  <c r="E10" i="1"/>
  <c r="G10" i="1" s="1"/>
  <c r="C10" i="1"/>
  <c r="G9" i="1"/>
  <c r="E9" i="1"/>
  <c r="C9" i="1"/>
  <c r="E8" i="1"/>
  <c r="C8" i="1"/>
  <c r="G8" i="1" s="1"/>
  <c r="E7" i="1"/>
  <c r="C7" i="1"/>
  <c r="G7" i="1" s="1"/>
  <c r="E6" i="1"/>
  <c r="C6" i="1"/>
  <c r="G6" i="1" s="1"/>
  <c r="E5" i="1"/>
  <c r="C5" i="1"/>
  <c r="G5" i="1" s="1"/>
  <c r="E4" i="1"/>
  <c r="G4" i="1" s="1"/>
  <c r="C4" i="1"/>
  <c r="E3" i="1"/>
  <c r="E48" i="1" s="1"/>
  <c r="C3" i="1"/>
  <c r="A1" i="1"/>
  <c r="G3" i="1" l="1"/>
  <c r="C14" i="1" l="1"/>
  <c r="G14" i="1" l="1"/>
  <c r="C48" i="1"/>
  <c r="G48" i="1" s="1"/>
</calcChain>
</file>

<file path=xl/sharedStrings.xml><?xml version="1.0" encoding="utf-8"?>
<sst xmlns="http://schemas.openxmlformats.org/spreadsheetml/2006/main" count="50" uniqueCount="50">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</sst>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Malgun Gothic"/>
      <family val="2"/>
    </font>
    <font>
      <sz val="10"/>
      <name val="Arial"/>
      <family val="2"/>
    </font>
    <font>
      <sz val="12"/>
      <color theme="1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5" fillId="3" borderId="0" xfId="0" applyFont="1" applyFill="1"/>
    <xf numFmtId="3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2%20MyPC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PC report"/>
      <sheetName val="Sessions"/>
      <sheetName val="Minutes"/>
    </sheetNames>
    <sheetDataSet>
      <sheetData sheetId="0"/>
      <sheetData sheetId="1">
        <row r="1">
          <cell r="A1" t="str">
            <v>Algoma</v>
          </cell>
          <cell r="B1">
            <v>124</v>
          </cell>
          <cell r="C1" t="str">
            <v>Location total usage</v>
          </cell>
          <cell r="D1" t="str">
            <v xml:space="preserve">Location             </v>
          </cell>
        </row>
        <row r="2">
          <cell r="A2" t="str">
            <v>Door County - Baileys Harbor</v>
          </cell>
          <cell r="B2">
            <v>32</v>
          </cell>
          <cell r="C2">
            <v>482</v>
          </cell>
          <cell r="D2" t="str">
            <v>STR - Internet Access</v>
          </cell>
        </row>
        <row r="3">
          <cell r="A3" t="str">
            <v>Black Creek</v>
          </cell>
          <cell r="B3">
            <v>59</v>
          </cell>
          <cell r="C3">
            <v>386</v>
          </cell>
          <cell r="D3" t="str">
            <v xml:space="preserve">SHA - Internet       </v>
          </cell>
        </row>
        <row r="4">
          <cell r="A4" t="str">
            <v>Shawano County - Bonduel</v>
          </cell>
          <cell r="B4">
            <v>9</v>
          </cell>
          <cell r="C4">
            <v>314</v>
          </cell>
          <cell r="D4" t="str">
            <v>LIT - Internet Access</v>
          </cell>
        </row>
        <row r="5">
          <cell r="A5" t="str">
            <v>Marinette County - Coleman</v>
          </cell>
          <cell r="B5">
            <v>22</v>
          </cell>
          <cell r="C5">
            <v>191</v>
          </cell>
          <cell r="D5" t="str">
            <v>IVL - Internet Access</v>
          </cell>
        </row>
        <row r="6">
          <cell r="A6" t="str">
            <v>Clintonville</v>
          </cell>
          <cell r="B6">
            <v>177</v>
          </cell>
          <cell r="C6">
            <v>388</v>
          </cell>
          <cell r="D6" t="str">
            <v xml:space="preserve">WAU - Internet       </v>
          </cell>
        </row>
        <row r="7">
          <cell r="C7">
            <v>257</v>
          </cell>
          <cell r="D7" t="str">
            <v>MRT - Internet Access</v>
          </cell>
        </row>
        <row r="8">
          <cell r="A8" t="str">
            <v>Marinette County - Crivitz</v>
          </cell>
          <cell r="B8">
            <v>78</v>
          </cell>
          <cell r="C8">
            <v>233</v>
          </cell>
          <cell r="D8" t="str">
            <v>KAU - Internet Access</v>
          </cell>
        </row>
        <row r="9">
          <cell r="A9" t="str">
            <v>Door County - Egg Harbor</v>
          </cell>
          <cell r="B9">
            <v>60</v>
          </cell>
          <cell r="C9">
            <v>169</v>
          </cell>
          <cell r="D9" t="str">
            <v>CPL - Internet Access</v>
          </cell>
        </row>
        <row r="10">
          <cell r="C10">
            <v>165</v>
          </cell>
          <cell r="D10" t="str">
            <v xml:space="preserve">OCO - Internet       </v>
          </cell>
        </row>
        <row r="11">
          <cell r="C11">
            <v>110</v>
          </cell>
          <cell r="D11" t="str">
            <v>SEY - Internet Access</v>
          </cell>
        </row>
        <row r="12">
          <cell r="C12">
            <v>155</v>
          </cell>
          <cell r="D12" t="str">
            <v>KEW - Internet Access</v>
          </cell>
        </row>
        <row r="13">
          <cell r="A13" t="str">
            <v>Door County - Ephraim</v>
          </cell>
          <cell r="B13">
            <v>11</v>
          </cell>
          <cell r="C13">
            <v>98</v>
          </cell>
          <cell r="D13" t="str">
            <v xml:space="preserve">ONE - Internet       </v>
          </cell>
        </row>
        <row r="14">
          <cell r="A14" t="str">
            <v>Door County - Fish Creek</v>
          </cell>
          <cell r="B14">
            <v>22</v>
          </cell>
          <cell r="C14">
            <v>92</v>
          </cell>
          <cell r="D14" t="str">
            <v>ALG - Internet Access</v>
          </cell>
        </row>
        <row r="15">
          <cell r="A15" t="str">
            <v>Florence</v>
          </cell>
          <cell r="B15">
            <v>25</v>
          </cell>
          <cell r="C15">
            <v>142</v>
          </cell>
          <cell r="D15" t="str">
            <v>LAK - Internet Access</v>
          </cell>
        </row>
        <row r="16">
          <cell r="A16" t="str">
            <v>Door County - Forestville</v>
          </cell>
          <cell r="B16">
            <v>14</v>
          </cell>
          <cell r="C16">
            <v>89</v>
          </cell>
          <cell r="D16" t="str">
            <v xml:space="preserve">TIG - Internet       </v>
          </cell>
        </row>
        <row r="17">
          <cell r="A17" t="str">
            <v>Fremont</v>
          </cell>
          <cell r="B17">
            <v>44</v>
          </cell>
          <cell r="C17">
            <v>184</v>
          </cell>
          <cell r="D17" t="str">
            <v>KIM - Internet Access</v>
          </cell>
        </row>
        <row r="18">
          <cell r="A18" t="str">
            <v>Gillett</v>
          </cell>
          <cell r="B18">
            <v>126</v>
          </cell>
          <cell r="C18">
            <v>140</v>
          </cell>
          <cell r="D18" t="str">
            <v xml:space="preserve">OCF - Internet       </v>
          </cell>
        </row>
        <row r="19">
          <cell r="A19" t="str">
            <v>Hortonville</v>
          </cell>
          <cell r="B19">
            <v>56</v>
          </cell>
          <cell r="C19">
            <v>126</v>
          </cell>
          <cell r="D19" t="str">
            <v xml:space="preserve">GIL - Internet       </v>
          </cell>
        </row>
        <row r="20">
          <cell r="A20" t="str">
            <v>Iola</v>
          </cell>
          <cell r="B20">
            <v>191</v>
          </cell>
          <cell r="C20">
            <v>124</v>
          </cell>
          <cell r="D20" t="str">
            <v>SIS - Internet Access</v>
          </cell>
        </row>
        <row r="21">
          <cell r="A21" t="str">
            <v>Kaukauna</v>
          </cell>
          <cell r="B21">
            <v>301</v>
          </cell>
          <cell r="C21">
            <v>44</v>
          </cell>
          <cell r="D21" t="str">
            <v>FPL - Internet Access</v>
          </cell>
        </row>
        <row r="22">
          <cell r="C22">
            <v>78</v>
          </cell>
          <cell r="D22" t="str">
            <v>WEY - Internet Access</v>
          </cell>
        </row>
        <row r="23">
          <cell r="C23">
            <v>56</v>
          </cell>
          <cell r="D23" t="str">
            <v>LEN - Internet Access</v>
          </cell>
        </row>
        <row r="24">
          <cell r="A24" t="str">
            <v>Kewaunee</v>
          </cell>
          <cell r="B24">
            <v>155</v>
          </cell>
          <cell r="C24">
            <v>78</v>
          </cell>
          <cell r="D24" t="str">
            <v>CRI - Internet Access</v>
          </cell>
        </row>
        <row r="25">
          <cell r="A25" t="str">
            <v>Kimberly</v>
          </cell>
          <cell r="B25">
            <v>184</v>
          </cell>
          <cell r="C25">
            <v>40</v>
          </cell>
          <cell r="D25" t="str">
            <v xml:space="preserve">STR - Laurie Room    </v>
          </cell>
        </row>
        <row r="26">
          <cell r="A26" t="str">
            <v>Lakewood</v>
          </cell>
          <cell r="B26">
            <v>142</v>
          </cell>
          <cell r="C26">
            <v>57</v>
          </cell>
          <cell r="D26" t="str">
            <v xml:space="preserve">KAU - Teen           </v>
          </cell>
        </row>
        <row r="27">
          <cell r="A27" t="str">
            <v>Lena</v>
          </cell>
          <cell r="B27">
            <v>56</v>
          </cell>
          <cell r="C27">
            <v>61</v>
          </cell>
          <cell r="D27" t="str">
            <v>MAN - Internet Access</v>
          </cell>
        </row>
        <row r="28">
          <cell r="A28" t="str">
            <v>Little Chute</v>
          </cell>
          <cell r="B28">
            <v>314</v>
          </cell>
          <cell r="C28">
            <v>56</v>
          </cell>
          <cell r="D28" t="str">
            <v>HPL - Internet Access</v>
          </cell>
        </row>
        <row r="29">
          <cell r="A29" t="str">
            <v>Manawa</v>
          </cell>
          <cell r="B29">
            <v>61</v>
          </cell>
          <cell r="C29">
            <v>37</v>
          </cell>
          <cell r="D29" t="str">
            <v xml:space="preserve">ON2 - Internet       </v>
          </cell>
        </row>
        <row r="30">
          <cell r="A30" t="str">
            <v>Marion</v>
          </cell>
          <cell r="B30">
            <v>42</v>
          </cell>
          <cell r="C30">
            <v>33</v>
          </cell>
          <cell r="D30" t="str">
            <v xml:space="preserve">WAU - Study          </v>
          </cell>
        </row>
        <row r="31">
          <cell r="A31" t="str">
            <v>Shawano County - Mattoon</v>
          </cell>
          <cell r="B31">
            <v>3</v>
          </cell>
          <cell r="C31">
            <v>45</v>
          </cell>
          <cell r="D31" t="str">
            <v>WAS - Internet Access</v>
          </cell>
        </row>
        <row r="32">
          <cell r="A32" t="str">
            <v>Marinette County - Marinette</v>
          </cell>
          <cell r="B32">
            <v>257</v>
          </cell>
          <cell r="C32">
            <v>5</v>
          </cell>
          <cell r="D32" t="str">
            <v xml:space="preserve">Egg - MakerSP        </v>
          </cell>
        </row>
        <row r="33">
          <cell r="A33" t="str">
            <v>Marinette County - Niagara</v>
          </cell>
          <cell r="B33">
            <v>17</v>
          </cell>
          <cell r="C33">
            <v>53</v>
          </cell>
          <cell r="D33" t="str">
            <v>Egg - Internet Access</v>
          </cell>
        </row>
        <row r="34">
          <cell r="A34" t="str">
            <v>Oconto Falls</v>
          </cell>
          <cell r="B34">
            <v>140</v>
          </cell>
          <cell r="C34">
            <v>32</v>
          </cell>
          <cell r="D34" t="str">
            <v>BAI - Internet Access</v>
          </cell>
        </row>
        <row r="35">
          <cell r="A35" t="str">
            <v>Oconto</v>
          </cell>
          <cell r="B35">
            <v>165</v>
          </cell>
          <cell r="C35">
            <v>17</v>
          </cell>
          <cell r="D35" t="str">
            <v>NIA - Internet Access</v>
          </cell>
        </row>
        <row r="36">
          <cell r="A36" t="str">
            <v>Oneida Tribal - Green Earth</v>
          </cell>
          <cell r="B36">
            <v>37</v>
          </cell>
          <cell r="C36">
            <v>59</v>
          </cell>
          <cell r="D36" t="str">
            <v>BCL - Internet Access</v>
          </cell>
        </row>
        <row r="37">
          <cell r="A37" t="str">
            <v>Oneida Tribal - Oneida</v>
          </cell>
          <cell r="B37">
            <v>98</v>
          </cell>
          <cell r="C37">
            <v>32</v>
          </cell>
          <cell r="D37" t="str">
            <v xml:space="preserve">ALG - Child          </v>
          </cell>
        </row>
        <row r="38">
          <cell r="A38" t="str">
            <v>Marinette County - Peshtigo</v>
          </cell>
          <cell r="B38">
            <v>43</v>
          </cell>
          <cell r="C38">
            <v>42</v>
          </cell>
          <cell r="D38" t="str">
            <v>MAR - Internet Access</v>
          </cell>
        </row>
        <row r="39">
          <cell r="C39">
            <v>25</v>
          </cell>
          <cell r="D39" t="str">
            <v xml:space="preserve">FLO - Internet       </v>
          </cell>
        </row>
        <row r="40">
          <cell r="A40" t="str">
            <v>Scandinavia</v>
          </cell>
          <cell r="B40">
            <v>18</v>
          </cell>
          <cell r="C40">
            <v>33</v>
          </cell>
          <cell r="D40" t="str">
            <v>PES - Internet Access</v>
          </cell>
        </row>
        <row r="41">
          <cell r="A41" t="str">
            <v>Seymour</v>
          </cell>
          <cell r="B41">
            <v>110</v>
          </cell>
          <cell r="C41">
            <v>22</v>
          </cell>
          <cell r="D41" t="str">
            <v>FIS - Internet Access</v>
          </cell>
        </row>
        <row r="42">
          <cell r="A42" t="str">
            <v>Shawano County - Shawano</v>
          </cell>
          <cell r="B42">
            <v>398</v>
          </cell>
          <cell r="C42">
            <v>27</v>
          </cell>
          <cell r="D42" t="str">
            <v>SUR - Internet Access</v>
          </cell>
        </row>
        <row r="43">
          <cell r="C43">
            <v>14</v>
          </cell>
          <cell r="D43" t="str">
            <v>FOR - Internet Access</v>
          </cell>
        </row>
        <row r="44">
          <cell r="A44" t="str">
            <v>Shiocton</v>
          </cell>
          <cell r="B44">
            <v>3</v>
          </cell>
          <cell r="C44">
            <v>18</v>
          </cell>
          <cell r="D44" t="str">
            <v>SCA - Internet Access</v>
          </cell>
        </row>
        <row r="45">
          <cell r="A45" t="str">
            <v>Door County - Sister Bay</v>
          </cell>
          <cell r="B45">
            <v>124</v>
          </cell>
          <cell r="C45">
            <v>16</v>
          </cell>
          <cell r="D45" t="str">
            <v xml:space="preserve">WAU - Child          </v>
          </cell>
        </row>
        <row r="46">
          <cell r="A46" t="str">
            <v>Door County - Sturgeon Bay</v>
          </cell>
          <cell r="B46">
            <v>522</v>
          </cell>
          <cell r="C46">
            <v>22</v>
          </cell>
          <cell r="D46" t="str">
            <v>COL - Internet Access</v>
          </cell>
        </row>
        <row r="47">
          <cell r="C47">
            <v>17</v>
          </cell>
          <cell r="D47" t="str">
            <v>WSH - Internet Access</v>
          </cell>
        </row>
        <row r="48">
          <cell r="A48" t="str">
            <v>Suring</v>
          </cell>
          <cell r="B48">
            <v>27</v>
          </cell>
          <cell r="C48">
            <v>12</v>
          </cell>
          <cell r="D48" t="str">
            <v xml:space="preserve">WIT - Internet       </v>
          </cell>
        </row>
        <row r="49">
          <cell r="A49" t="str">
            <v>Shawano County - Tigerton</v>
          </cell>
          <cell r="B49">
            <v>89</v>
          </cell>
          <cell r="C49">
            <v>15</v>
          </cell>
          <cell r="D49" t="str">
            <v xml:space="preserve">WAU - Teen           </v>
          </cell>
        </row>
        <row r="50">
          <cell r="A50" t="str">
            <v>Marinette County - Wausaukee</v>
          </cell>
          <cell r="B50">
            <v>45</v>
          </cell>
          <cell r="C50">
            <v>11</v>
          </cell>
          <cell r="D50" t="str">
            <v>EPH - Internet Access</v>
          </cell>
        </row>
        <row r="51">
          <cell r="A51" t="str">
            <v>Waupaca</v>
          </cell>
          <cell r="B51">
            <v>452</v>
          </cell>
          <cell r="C51">
            <v>10</v>
          </cell>
          <cell r="D51" t="str">
            <v xml:space="preserve">PES - Child          </v>
          </cell>
        </row>
        <row r="52">
          <cell r="C52">
            <v>12</v>
          </cell>
          <cell r="D52" t="str">
            <v xml:space="preserve">SHA - Child          </v>
          </cell>
        </row>
        <row r="53">
          <cell r="C53">
            <v>9</v>
          </cell>
          <cell r="D53" t="str">
            <v xml:space="preserve">BON - Internet       </v>
          </cell>
        </row>
        <row r="54">
          <cell r="A54" t="str">
            <v>Weyauwega</v>
          </cell>
          <cell r="B54">
            <v>78</v>
          </cell>
          <cell r="C54">
            <v>8</v>
          </cell>
          <cell r="D54" t="str">
            <v xml:space="preserve">CPL - Child          </v>
          </cell>
        </row>
        <row r="55">
          <cell r="A55" t="str">
            <v>Shawano County - Wittenberg</v>
          </cell>
          <cell r="B55">
            <v>12</v>
          </cell>
          <cell r="C55">
            <v>11</v>
          </cell>
          <cell r="D55" t="str">
            <v xml:space="preserve">KAU - Child          </v>
          </cell>
        </row>
        <row r="56">
          <cell r="A56" t="str">
            <v>Door County - Washington Island</v>
          </cell>
          <cell r="B56">
            <v>17</v>
          </cell>
          <cell r="C56">
            <v>3</v>
          </cell>
          <cell r="D56" t="str">
            <v xml:space="preserve">SHI  - Internet      </v>
          </cell>
        </row>
      </sheetData>
      <sheetData sheetId="2">
        <row r="1">
          <cell r="A1" t="str">
            <v>Algoma</v>
          </cell>
          <cell r="B1" t="str">
            <v>STR - Internet Access</v>
          </cell>
          <cell r="C1">
            <v>14</v>
          </cell>
          <cell r="D1">
            <v>0.38285879629629632</v>
          </cell>
          <cell r="E1">
            <v>6819.5</v>
          </cell>
          <cell r="F1">
            <v>20160</v>
          </cell>
          <cell r="G1">
            <v>551.31666666666672</v>
          </cell>
          <cell r="H1">
            <v>20711.316666666666</v>
          </cell>
        </row>
        <row r="2">
          <cell r="B2" t="str">
            <v xml:space="preserve">SHA - Internet       </v>
          </cell>
          <cell r="C2">
            <v>12</v>
          </cell>
          <cell r="D2">
            <v>0.29570601851851852</v>
          </cell>
          <cell r="F2">
            <v>17280</v>
          </cell>
          <cell r="G2">
            <v>425.81666666666666</v>
          </cell>
          <cell r="H2">
            <v>17705.816666666666</v>
          </cell>
        </row>
        <row r="3">
          <cell r="A3" t="str">
            <v>Door County - Baileys Harbor</v>
          </cell>
          <cell r="B3" t="str">
            <v>LIT - Internet Access</v>
          </cell>
          <cell r="C3">
            <v>9</v>
          </cell>
          <cell r="D3">
            <v>0.81969907407407405</v>
          </cell>
          <cell r="E3">
            <v>1277.8666666666668</v>
          </cell>
          <cell r="F3">
            <v>12960</v>
          </cell>
          <cell r="G3">
            <v>1180.3666666666666</v>
          </cell>
          <cell r="H3">
            <v>14140.366666666667</v>
          </cell>
        </row>
        <row r="4">
          <cell r="A4" t="str">
            <v>Black Creek</v>
          </cell>
          <cell r="B4" t="str">
            <v>IVL - Internet Access</v>
          </cell>
          <cell r="C4">
            <v>9</v>
          </cell>
          <cell r="D4">
            <v>0.15487268518518518</v>
          </cell>
          <cell r="E4">
            <v>1080.5833333333333</v>
          </cell>
          <cell r="F4">
            <v>12960</v>
          </cell>
          <cell r="G4">
            <v>223.01666666666665</v>
          </cell>
          <cell r="H4">
            <v>13183.016666666666</v>
          </cell>
        </row>
        <row r="5">
          <cell r="A5" t="str">
            <v>Shawano County - Bonduel</v>
          </cell>
          <cell r="B5" t="str">
            <v xml:space="preserve">WAU - Internet       </v>
          </cell>
          <cell r="C5">
            <v>9</v>
          </cell>
          <cell r="D5">
            <v>9.6504629629629635E-2</v>
          </cell>
          <cell r="E5">
            <v>199.75</v>
          </cell>
          <cell r="F5">
            <v>12960</v>
          </cell>
          <cell r="G5">
            <v>138.96666666666667</v>
          </cell>
          <cell r="H5">
            <v>13098.966666666667</v>
          </cell>
        </row>
        <row r="6">
          <cell r="A6" t="str">
            <v>Marinette County - Coleman</v>
          </cell>
          <cell r="B6" t="str">
            <v>MRT - Internet Access</v>
          </cell>
          <cell r="C6">
            <v>7</v>
          </cell>
          <cell r="D6">
            <v>0.28952546296296294</v>
          </cell>
          <cell r="E6">
            <v>472.01666666666659</v>
          </cell>
          <cell r="F6">
            <v>10080</v>
          </cell>
          <cell r="G6">
            <v>416.91666666666663</v>
          </cell>
          <cell r="H6">
            <v>10496.916666666666</v>
          </cell>
        </row>
        <row r="7">
          <cell r="B7" t="str">
            <v>KAU - Internet Access</v>
          </cell>
          <cell r="C7">
            <v>6</v>
          </cell>
          <cell r="D7">
            <v>0.73123842592592592</v>
          </cell>
          <cell r="F7">
            <v>8640</v>
          </cell>
          <cell r="G7">
            <v>1052.9833333333333</v>
          </cell>
          <cell r="H7">
            <v>9692.9833333333336</v>
          </cell>
        </row>
        <row r="8">
          <cell r="A8" t="str">
            <v>Clintonville</v>
          </cell>
          <cell r="B8" t="str">
            <v>CPL - Internet Access</v>
          </cell>
          <cell r="C8">
            <v>6</v>
          </cell>
          <cell r="D8">
            <v>0.39005787037037037</v>
          </cell>
          <cell r="E8">
            <v>9356.2500000000018</v>
          </cell>
          <cell r="F8">
            <v>8640</v>
          </cell>
          <cell r="G8">
            <v>561.68333333333339</v>
          </cell>
          <cell r="H8">
            <v>9201.6833333333343</v>
          </cell>
        </row>
        <row r="9">
          <cell r="A9" t="str">
            <v>Marinette County - Crivitz</v>
          </cell>
          <cell r="B9" t="str">
            <v xml:space="preserve">OCO - Internet       </v>
          </cell>
          <cell r="C9">
            <v>5</v>
          </cell>
          <cell r="D9">
            <v>0.57262731481481477</v>
          </cell>
          <cell r="E9">
            <v>2620.333333333333</v>
          </cell>
          <cell r="F9">
            <v>7200</v>
          </cell>
          <cell r="G9">
            <v>824.58333333333326</v>
          </cell>
          <cell r="H9">
            <v>8024.583333333333</v>
          </cell>
        </row>
        <row r="10">
          <cell r="A10" t="str">
            <v>Door County - Fish Creek</v>
          </cell>
          <cell r="B10" t="str">
            <v>SEY - Internet Access</v>
          </cell>
          <cell r="C10">
            <v>5</v>
          </cell>
          <cell r="D10">
            <v>0.35629629629629633</v>
          </cell>
          <cell r="E10">
            <v>680.86666666666667</v>
          </cell>
          <cell r="F10">
            <v>7200</v>
          </cell>
          <cell r="G10">
            <v>513.06666666666672</v>
          </cell>
          <cell r="H10">
            <v>7713.0666666666666</v>
          </cell>
        </row>
        <row r="11">
          <cell r="A11" t="str">
            <v>Florence</v>
          </cell>
          <cell r="B11" t="str">
            <v>KEW - Internet Access</v>
          </cell>
          <cell r="C11">
            <v>5</v>
          </cell>
          <cell r="D11">
            <v>0.1925462962962963</v>
          </cell>
          <cell r="E11">
            <v>982.16666666666663</v>
          </cell>
          <cell r="F11">
            <v>7200</v>
          </cell>
          <cell r="G11">
            <v>277.26666666666665</v>
          </cell>
          <cell r="H11">
            <v>7477.2666666666664</v>
          </cell>
        </row>
        <row r="12">
          <cell r="A12" t="str">
            <v>Fremont</v>
          </cell>
          <cell r="B12" t="str">
            <v xml:space="preserve">ONE - Internet       </v>
          </cell>
          <cell r="C12">
            <v>2</v>
          </cell>
          <cell r="D12">
            <v>1.9027777777777779E-2</v>
          </cell>
          <cell r="E12">
            <v>3769.1666666666665</v>
          </cell>
          <cell r="F12">
            <v>2880</v>
          </cell>
          <cell r="G12">
            <v>27.400000000000002</v>
          </cell>
          <cell r="H12">
            <v>2907.4</v>
          </cell>
        </row>
        <row r="13">
          <cell r="A13" t="str">
            <v>Gillett</v>
          </cell>
          <cell r="B13" t="str">
            <v>ALG - Internet Access</v>
          </cell>
          <cell r="C13">
            <v>4</v>
          </cell>
          <cell r="D13">
            <v>0.1423611111111111</v>
          </cell>
          <cell r="E13">
            <v>5299.8</v>
          </cell>
          <cell r="F13">
            <v>5760</v>
          </cell>
          <cell r="G13">
            <v>205</v>
          </cell>
          <cell r="H13">
            <v>5965</v>
          </cell>
        </row>
        <row r="14">
          <cell r="A14" t="str">
            <v>Hortonville</v>
          </cell>
          <cell r="B14" t="str">
            <v>LAK - Internet Access</v>
          </cell>
          <cell r="C14">
            <v>4</v>
          </cell>
          <cell r="D14">
            <v>0.11944444444444445</v>
          </cell>
          <cell r="E14">
            <v>2118.4</v>
          </cell>
          <cell r="F14">
            <v>5760</v>
          </cell>
          <cell r="G14">
            <v>172</v>
          </cell>
          <cell r="H14">
            <v>5932</v>
          </cell>
        </row>
        <row r="15">
          <cell r="A15" t="str">
            <v>Iola</v>
          </cell>
          <cell r="B15" t="str">
            <v xml:space="preserve">TIG - Internet       </v>
          </cell>
          <cell r="C15">
            <v>4</v>
          </cell>
          <cell r="D15">
            <v>5.4108796296296301E-2</v>
          </cell>
          <cell r="E15">
            <v>13183.016666666666</v>
          </cell>
          <cell r="F15">
            <v>5760</v>
          </cell>
          <cell r="G15">
            <v>77.916666666666671</v>
          </cell>
          <cell r="H15">
            <v>5837.916666666667</v>
          </cell>
        </row>
        <row r="16">
          <cell r="B16" t="str">
            <v>KIM - Internet Access</v>
          </cell>
          <cell r="C16">
            <v>3</v>
          </cell>
          <cell r="D16">
            <v>0.89866898148148155</v>
          </cell>
          <cell r="F16">
            <v>4320</v>
          </cell>
          <cell r="G16">
            <v>1294.0833333333335</v>
          </cell>
          <cell r="H16">
            <v>5614.0833333333339</v>
          </cell>
        </row>
        <row r="17">
          <cell r="B17" t="str">
            <v xml:space="preserve">OCF - Internet       </v>
          </cell>
          <cell r="C17">
            <v>3</v>
          </cell>
          <cell r="D17">
            <v>0.8147106481481482</v>
          </cell>
          <cell r="F17">
            <v>4320</v>
          </cell>
          <cell r="G17">
            <v>1173.1833333333334</v>
          </cell>
          <cell r="H17">
            <v>5493.1833333333334</v>
          </cell>
        </row>
        <row r="18">
          <cell r="A18" t="str">
            <v>Kaukauna</v>
          </cell>
          <cell r="B18" t="str">
            <v xml:space="preserve">GIL - Internet       </v>
          </cell>
          <cell r="C18">
            <v>3</v>
          </cell>
          <cell r="D18">
            <v>0.68041666666666656</v>
          </cell>
          <cell r="E18">
            <v>12141.083333333334</v>
          </cell>
          <cell r="F18">
            <v>4320</v>
          </cell>
          <cell r="G18">
            <v>979.79999999999984</v>
          </cell>
          <cell r="H18">
            <v>5299.8</v>
          </cell>
        </row>
        <row r="19">
          <cell r="A19" t="str">
            <v>Kewaunee</v>
          </cell>
          <cell r="B19" t="str">
            <v>SIS - Internet Access</v>
          </cell>
          <cell r="C19">
            <v>2</v>
          </cell>
          <cell r="D19">
            <v>0.82849537037037047</v>
          </cell>
          <cell r="E19">
            <v>7477.2666666666664</v>
          </cell>
          <cell r="F19">
            <v>2880</v>
          </cell>
          <cell r="G19">
            <v>1193.0333333333335</v>
          </cell>
          <cell r="H19">
            <v>4073.0333333333338</v>
          </cell>
        </row>
        <row r="20">
          <cell r="A20" t="str">
            <v>Kimberly</v>
          </cell>
          <cell r="B20" t="str">
            <v>FPL - Internet Access</v>
          </cell>
          <cell r="C20">
            <v>2</v>
          </cell>
          <cell r="D20">
            <v>0.61747685185185186</v>
          </cell>
          <cell r="E20">
            <v>5614.0833333333339</v>
          </cell>
          <cell r="F20">
            <v>2880</v>
          </cell>
          <cell r="G20">
            <v>889.16666666666663</v>
          </cell>
          <cell r="H20">
            <v>3769.1666666666665</v>
          </cell>
        </row>
        <row r="21">
          <cell r="A21" t="str">
            <v>Lakewood</v>
          </cell>
          <cell r="B21" t="str">
            <v>WEY - Internet Access</v>
          </cell>
          <cell r="C21">
            <v>2</v>
          </cell>
          <cell r="D21">
            <v>3.125E-2</v>
          </cell>
          <cell r="E21">
            <v>5932</v>
          </cell>
          <cell r="F21">
            <v>2880</v>
          </cell>
          <cell r="G21">
            <v>45</v>
          </cell>
          <cell r="H21">
            <v>2925</v>
          </cell>
        </row>
        <row r="22">
          <cell r="A22" t="str">
            <v>Lena</v>
          </cell>
          <cell r="B22" t="str">
            <v>LEN - Internet Access</v>
          </cell>
          <cell r="C22">
            <v>1</v>
          </cell>
          <cell r="D22">
            <v>0.99734953703703699</v>
          </cell>
          <cell r="E22">
            <v>2876.1833333333334</v>
          </cell>
          <cell r="F22">
            <v>1440</v>
          </cell>
          <cell r="G22">
            <v>1436.1833333333332</v>
          </cell>
          <cell r="H22">
            <v>2876.1833333333334</v>
          </cell>
        </row>
        <row r="23">
          <cell r="A23" t="str">
            <v>Little Chute</v>
          </cell>
          <cell r="B23" t="str">
            <v>CRI - Internet Access</v>
          </cell>
          <cell r="C23">
            <v>1</v>
          </cell>
          <cell r="D23">
            <v>0.81967592592592586</v>
          </cell>
          <cell r="E23">
            <v>14140.366666666667</v>
          </cell>
          <cell r="F23">
            <v>1440</v>
          </cell>
          <cell r="G23">
            <v>1180.3333333333333</v>
          </cell>
          <cell r="H23">
            <v>2620.333333333333</v>
          </cell>
        </row>
        <row r="24">
          <cell r="A24" t="str">
            <v>Manawa</v>
          </cell>
          <cell r="B24" t="str">
            <v xml:space="preserve">STR - Laurie Room    </v>
          </cell>
          <cell r="C24">
            <v>1</v>
          </cell>
          <cell r="D24">
            <v>0.6896064814814814</v>
          </cell>
          <cell r="E24">
            <v>2211.0166666666669</v>
          </cell>
          <cell r="F24">
            <v>1440</v>
          </cell>
          <cell r="G24">
            <v>993.03333333333319</v>
          </cell>
          <cell r="H24">
            <v>2433.0333333333333</v>
          </cell>
        </row>
        <row r="25">
          <cell r="A25" t="str">
            <v>Marion</v>
          </cell>
          <cell r="B25" t="str">
            <v xml:space="preserve">KAU - Teen           </v>
          </cell>
          <cell r="C25">
            <v>1</v>
          </cell>
          <cell r="D25">
            <v>0.60792824074074081</v>
          </cell>
          <cell r="E25">
            <v>1028.4000000000001</v>
          </cell>
          <cell r="F25">
            <v>1440</v>
          </cell>
          <cell r="G25">
            <v>875.41666666666674</v>
          </cell>
          <cell r="H25">
            <v>2315.416666666667</v>
          </cell>
        </row>
        <row r="26">
          <cell r="A26" t="str">
            <v>Shawano County - Mattoon</v>
          </cell>
          <cell r="B26" t="str">
            <v>MAN - Internet Access</v>
          </cell>
          <cell r="C26">
            <v>1</v>
          </cell>
          <cell r="D26">
            <v>0.5354282407407408</v>
          </cell>
          <cell r="E26">
            <v>7.6166666666666663</v>
          </cell>
          <cell r="F26">
            <v>1440</v>
          </cell>
          <cell r="G26">
            <v>771.01666666666677</v>
          </cell>
          <cell r="H26">
            <v>2211.0166666666669</v>
          </cell>
        </row>
        <row r="27">
          <cell r="A27" t="str">
            <v>Marinette County - Marinette</v>
          </cell>
          <cell r="B27" t="str">
            <v>HPL - Internet Access</v>
          </cell>
          <cell r="C27">
            <v>1</v>
          </cell>
          <cell r="D27">
            <v>0.47111111111111109</v>
          </cell>
          <cell r="E27">
            <v>10496.916666666666</v>
          </cell>
          <cell r="F27">
            <v>1440</v>
          </cell>
          <cell r="G27">
            <v>678.4</v>
          </cell>
          <cell r="H27">
            <v>2118.4</v>
          </cell>
        </row>
        <row r="28">
          <cell r="A28" t="str">
            <v>Marinette County - Niagara</v>
          </cell>
          <cell r="B28" t="str">
            <v xml:space="preserve">ON2 - Internet       </v>
          </cell>
          <cell r="C28">
            <v>1</v>
          </cell>
          <cell r="D28">
            <v>0.42422453703703705</v>
          </cell>
          <cell r="E28">
            <v>1158</v>
          </cell>
          <cell r="F28">
            <v>1440</v>
          </cell>
          <cell r="G28">
            <v>610.88333333333333</v>
          </cell>
          <cell r="H28">
            <v>2050.8833333333332</v>
          </cell>
        </row>
        <row r="29">
          <cell r="A29" t="str">
            <v>Oconto Falls</v>
          </cell>
          <cell r="B29" t="str">
            <v xml:space="preserve">WAU - Study          </v>
          </cell>
          <cell r="C29">
            <v>1</v>
          </cell>
          <cell r="D29">
            <v>0.24872685185185184</v>
          </cell>
          <cell r="E29">
            <v>5493.1833333333334</v>
          </cell>
          <cell r="F29">
            <v>1440</v>
          </cell>
          <cell r="G29">
            <v>358.16666666666663</v>
          </cell>
          <cell r="H29">
            <v>1798.1666666666665</v>
          </cell>
        </row>
        <row r="30">
          <cell r="A30" t="str">
            <v>Oconto</v>
          </cell>
          <cell r="B30" t="str">
            <v>WAS - Internet Access</v>
          </cell>
          <cell r="C30">
            <v>1</v>
          </cell>
          <cell r="D30">
            <v>8.9560185185185173E-2</v>
          </cell>
          <cell r="E30">
            <v>8024.583333333333</v>
          </cell>
          <cell r="F30">
            <v>1440</v>
          </cell>
          <cell r="G30">
            <v>128.96666666666664</v>
          </cell>
          <cell r="H30">
            <v>1568.9666666666667</v>
          </cell>
        </row>
        <row r="31">
          <cell r="A31" t="str">
            <v>Oneida Tribal - Green Earth</v>
          </cell>
          <cell r="B31" t="str">
            <v xml:space="preserve">Egg - MakerSP        </v>
          </cell>
          <cell r="C31">
            <v>0</v>
          </cell>
          <cell r="D31">
            <v>0.26795138888888886</v>
          </cell>
          <cell r="E31">
            <v>2050.8833333333332</v>
          </cell>
          <cell r="F31">
            <v>0</v>
          </cell>
          <cell r="G31">
            <v>385.84999999999997</v>
          </cell>
          <cell r="H31">
            <v>385.84999999999997</v>
          </cell>
        </row>
        <row r="32">
          <cell r="A32" t="str">
            <v>Oneida Tribal - Oneida</v>
          </cell>
          <cell r="B32" t="str">
            <v>Egg - Internet Access</v>
          </cell>
          <cell r="C32">
            <v>1</v>
          </cell>
          <cell r="D32">
            <v>0.12686342592592592</v>
          </cell>
          <cell r="E32">
            <v>2907.4</v>
          </cell>
          <cell r="F32">
            <v>1440</v>
          </cell>
          <cell r="G32">
            <v>182.68333333333334</v>
          </cell>
          <cell r="H32">
            <v>1622.6833333333334</v>
          </cell>
        </row>
        <row r="33">
          <cell r="B33" t="str">
            <v>BAI - Internet Access</v>
          </cell>
          <cell r="C33">
            <v>0</v>
          </cell>
          <cell r="D33">
            <v>0.88740740740740742</v>
          </cell>
          <cell r="F33">
            <v>0</v>
          </cell>
          <cell r="G33">
            <v>1277.8666666666668</v>
          </cell>
          <cell r="H33">
            <v>1277.8666666666668</v>
          </cell>
        </row>
        <row r="34">
          <cell r="A34" t="str">
            <v>Marinette County - Peshtigo</v>
          </cell>
          <cell r="B34" t="str">
            <v>NIA - Internet Access</v>
          </cell>
          <cell r="C34">
            <v>0</v>
          </cell>
          <cell r="D34">
            <v>0.8041666666666667</v>
          </cell>
          <cell r="E34">
            <v>1180.0166666666667</v>
          </cell>
          <cell r="F34">
            <v>0</v>
          </cell>
          <cell r="G34">
            <v>1158</v>
          </cell>
          <cell r="H34">
            <v>1158</v>
          </cell>
        </row>
        <row r="35">
          <cell r="A35" t="str">
            <v>Scandinavia</v>
          </cell>
          <cell r="B35" t="str">
            <v>BCL - Internet Access</v>
          </cell>
          <cell r="C35">
            <v>0</v>
          </cell>
          <cell r="D35">
            <v>0.75040509259259258</v>
          </cell>
          <cell r="E35">
            <v>529.15</v>
          </cell>
          <cell r="F35">
            <v>0</v>
          </cell>
          <cell r="G35">
            <v>1080.5833333333333</v>
          </cell>
          <cell r="H35">
            <v>1080.5833333333333</v>
          </cell>
        </row>
        <row r="36">
          <cell r="B36" t="str">
            <v xml:space="preserve">ALG - Child          </v>
          </cell>
          <cell r="C36">
            <v>0</v>
          </cell>
          <cell r="D36">
            <v>0.59340277777777783</v>
          </cell>
          <cell r="F36">
            <v>0</v>
          </cell>
          <cell r="G36">
            <v>854.50000000000011</v>
          </cell>
          <cell r="H36">
            <v>854.50000000000011</v>
          </cell>
        </row>
        <row r="37">
          <cell r="A37" t="str">
            <v>Seymour</v>
          </cell>
          <cell r="B37" t="str">
            <v>MAR - Internet Access</v>
          </cell>
          <cell r="C37">
            <v>0</v>
          </cell>
          <cell r="D37">
            <v>0.71416666666666673</v>
          </cell>
          <cell r="E37">
            <v>7713.0666666666666</v>
          </cell>
          <cell r="F37">
            <v>0</v>
          </cell>
          <cell r="G37">
            <v>1028.4000000000001</v>
          </cell>
          <cell r="H37">
            <v>1028.4000000000001</v>
          </cell>
        </row>
        <row r="38">
          <cell r="B38" t="str">
            <v xml:space="preserve">FLO - Internet       </v>
          </cell>
          <cell r="C38">
            <v>0</v>
          </cell>
          <cell r="D38">
            <v>0.68206018518518519</v>
          </cell>
          <cell r="F38">
            <v>0</v>
          </cell>
          <cell r="G38">
            <v>982.16666666666663</v>
          </cell>
          <cell r="H38">
            <v>982.16666666666663</v>
          </cell>
        </row>
        <row r="39">
          <cell r="A39" t="str">
            <v>Shawano County - Shawano</v>
          </cell>
          <cell r="B39" t="str">
            <v>PES - Internet Access</v>
          </cell>
          <cell r="C39">
            <v>0</v>
          </cell>
          <cell r="D39">
            <v>0.62531250000000005</v>
          </cell>
          <cell r="E39">
            <v>17984.033333333333</v>
          </cell>
          <cell r="F39">
            <v>0</v>
          </cell>
          <cell r="G39">
            <v>900.45</v>
          </cell>
          <cell r="H39">
            <v>900.45</v>
          </cell>
        </row>
        <row r="40">
          <cell r="A40" t="str">
            <v>Shiocton</v>
          </cell>
          <cell r="B40" t="str">
            <v>FIS - Internet Access</v>
          </cell>
          <cell r="C40">
            <v>0</v>
          </cell>
          <cell r="D40">
            <v>0.47282407407407406</v>
          </cell>
          <cell r="E40">
            <v>53.083333333333343</v>
          </cell>
          <cell r="F40">
            <v>0</v>
          </cell>
          <cell r="G40">
            <v>680.86666666666667</v>
          </cell>
          <cell r="H40">
            <v>680.86666666666667</v>
          </cell>
        </row>
        <row r="41">
          <cell r="A41" t="str">
            <v>Door County - Sister Bay</v>
          </cell>
          <cell r="B41" t="str">
            <v>SUR - Internet Access</v>
          </cell>
          <cell r="C41">
            <v>0</v>
          </cell>
          <cell r="D41">
            <v>0.59741898148148154</v>
          </cell>
          <cell r="E41">
            <v>4073.0333333333338</v>
          </cell>
          <cell r="F41">
            <v>0</v>
          </cell>
          <cell r="G41">
            <v>860.28333333333342</v>
          </cell>
          <cell r="H41">
            <v>860.28333333333342</v>
          </cell>
        </row>
        <row r="42">
          <cell r="A42" t="str">
            <v>Door County - Sturgeon Bay</v>
          </cell>
          <cell r="B42" t="str">
            <v>FOR - Internet Access</v>
          </cell>
          <cell r="C42">
            <v>0</v>
          </cell>
          <cell r="D42">
            <v>0.39543981481481483</v>
          </cell>
          <cell r="E42">
            <v>23144.35</v>
          </cell>
          <cell r="F42">
            <v>0</v>
          </cell>
          <cell r="G42">
            <v>569.43333333333339</v>
          </cell>
          <cell r="H42">
            <v>569.43333333333339</v>
          </cell>
        </row>
        <row r="43">
          <cell r="A43" t="str">
            <v>Suring</v>
          </cell>
          <cell r="B43" t="str">
            <v>SCA - Internet Access</v>
          </cell>
          <cell r="C43">
            <v>0</v>
          </cell>
          <cell r="D43">
            <v>0.36746527777777777</v>
          </cell>
          <cell r="E43">
            <v>860.28333333333342</v>
          </cell>
          <cell r="F43">
            <v>0</v>
          </cell>
          <cell r="G43">
            <v>529.15</v>
          </cell>
          <cell r="H43">
            <v>529.15</v>
          </cell>
        </row>
        <row r="44">
          <cell r="A44" t="str">
            <v>Shawano County - Tigerton</v>
          </cell>
          <cell r="B44" t="str">
            <v xml:space="preserve">WAU - Child          </v>
          </cell>
          <cell r="C44">
            <v>0</v>
          </cell>
          <cell r="D44">
            <v>0.36594907407407407</v>
          </cell>
          <cell r="E44">
            <v>5837.916666666667</v>
          </cell>
          <cell r="F44">
            <v>0</v>
          </cell>
          <cell r="G44">
            <v>526.9666666666667</v>
          </cell>
          <cell r="H44">
            <v>526.9666666666667</v>
          </cell>
        </row>
        <row r="45">
          <cell r="A45" t="str">
            <v>Marinette County - Wausaukee</v>
          </cell>
          <cell r="B45" t="str">
            <v>COL - Internet Access</v>
          </cell>
          <cell r="C45">
            <v>0</v>
          </cell>
          <cell r="D45">
            <v>0.32778935185185182</v>
          </cell>
          <cell r="E45">
            <v>1568.9666666666667</v>
          </cell>
          <cell r="F45">
            <v>0</v>
          </cell>
          <cell r="G45">
            <v>472.01666666666659</v>
          </cell>
          <cell r="H45">
            <v>472.01666666666659</v>
          </cell>
        </row>
        <row r="46">
          <cell r="B46" t="str">
            <v>WSH - Internet Access</v>
          </cell>
          <cell r="C46">
            <v>0</v>
          </cell>
          <cell r="D46">
            <v>0.31322916666666667</v>
          </cell>
          <cell r="F46">
            <v>0</v>
          </cell>
          <cell r="G46">
            <v>451.05</v>
          </cell>
          <cell r="H46">
            <v>451.05</v>
          </cell>
        </row>
        <row r="47">
          <cell r="B47" t="str">
            <v xml:space="preserve">WIT - Internet       </v>
          </cell>
          <cell r="C47">
            <v>0</v>
          </cell>
          <cell r="D47">
            <v>0.30925925925925929</v>
          </cell>
          <cell r="F47">
            <v>0</v>
          </cell>
          <cell r="G47">
            <v>445.33333333333337</v>
          </cell>
          <cell r="H47">
            <v>445.33333333333337</v>
          </cell>
        </row>
        <row r="48">
          <cell r="B48" t="str">
            <v xml:space="preserve">WAU - Teen           </v>
          </cell>
          <cell r="C48">
            <v>0</v>
          </cell>
          <cell r="D48">
            <v>0.29802083333333335</v>
          </cell>
          <cell r="F48">
            <v>0</v>
          </cell>
          <cell r="G48">
            <v>429.15000000000003</v>
          </cell>
          <cell r="H48">
            <v>429.15000000000003</v>
          </cell>
        </row>
        <row r="49">
          <cell r="A49" t="str">
            <v>Waupaca</v>
          </cell>
          <cell r="B49" t="str">
            <v>EPH - Internet Access</v>
          </cell>
          <cell r="C49">
            <v>0</v>
          </cell>
          <cell r="D49">
            <v>0.10693287037037037</v>
          </cell>
          <cell r="E49">
            <v>15853.25</v>
          </cell>
          <cell r="F49">
            <v>0</v>
          </cell>
          <cell r="G49">
            <v>153.98333333333335</v>
          </cell>
          <cell r="H49">
            <v>153.98333333333335</v>
          </cell>
        </row>
        <row r="50">
          <cell r="A50" t="str">
            <v>Weyauwega</v>
          </cell>
          <cell r="B50" t="str">
            <v xml:space="preserve">PES - Child          </v>
          </cell>
          <cell r="C50">
            <v>0</v>
          </cell>
          <cell r="D50">
            <v>0.19414351851851852</v>
          </cell>
          <cell r="E50">
            <v>2925</v>
          </cell>
          <cell r="F50">
            <v>0</v>
          </cell>
          <cell r="G50">
            <v>279.56666666666666</v>
          </cell>
          <cell r="H50">
            <v>279.56666666666666</v>
          </cell>
        </row>
        <row r="51">
          <cell r="A51" t="str">
            <v>Shawano County - Wittenberg</v>
          </cell>
          <cell r="B51" t="str">
            <v xml:space="preserve">SHA - Child          </v>
          </cell>
          <cell r="C51">
            <v>0</v>
          </cell>
          <cell r="D51">
            <v>0.19320601851851851</v>
          </cell>
          <cell r="E51">
            <v>445.33333333333337</v>
          </cell>
          <cell r="F51">
            <v>0</v>
          </cell>
          <cell r="G51">
            <v>278.21666666666664</v>
          </cell>
          <cell r="H51">
            <v>278.21666666666664</v>
          </cell>
        </row>
        <row r="52">
          <cell r="A52" t="str">
            <v>Door County - Egg Harbor</v>
          </cell>
          <cell r="B52" t="str">
            <v xml:space="preserve">BON - Internet       </v>
          </cell>
          <cell r="C52">
            <v>0</v>
          </cell>
          <cell r="D52">
            <v>0.13871527777777778</v>
          </cell>
          <cell r="E52">
            <v>2016.7833333333333</v>
          </cell>
          <cell r="F52">
            <v>0</v>
          </cell>
          <cell r="G52">
            <v>199.75</v>
          </cell>
          <cell r="H52">
            <v>199.75</v>
          </cell>
        </row>
        <row r="53">
          <cell r="A53" t="str">
            <v>Door County - Forestville</v>
          </cell>
          <cell r="B53" t="str">
            <v xml:space="preserve">CPL - Child          </v>
          </cell>
          <cell r="C53">
            <v>0</v>
          </cell>
          <cell r="D53">
            <v>0.10733796296296295</v>
          </cell>
          <cell r="E53">
            <v>569.43333333333339</v>
          </cell>
          <cell r="F53">
            <v>0</v>
          </cell>
          <cell r="G53">
            <v>154.56666666666666</v>
          </cell>
          <cell r="H53">
            <v>154.56666666666666</v>
          </cell>
        </row>
        <row r="54">
          <cell r="A54" t="str">
            <v>Door County - Washington Island</v>
          </cell>
          <cell r="B54" t="str">
            <v xml:space="preserve">KAU - Child          </v>
          </cell>
          <cell r="C54">
            <v>0</v>
          </cell>
          <cell r="D54">
            <v>9.2141203703703711E-2</v>
          </cell>
          <cell r="E54">
            <v>451.05</v>
          </cell>
          <cell r="F54">
            <v>0</v>
          </cell>
          <cell r="G54">
            <v>132.68333333333334</v>
          </cell>
          <cell r="H54">
            <v>132.68333333333334</v>
          </cell>
        </row>
        <row r="55">
          <cell r="A55" t="str">
            <v>Door County - Ephraim</v>
          </cell>
          <cell r="B55" t="str">
            <v xml:space="preserve">SHI  - Internet      </v>
          </cell>
          <cell r="C55">
            <v>0</v>
          </cell>
          <cell r="D55">
            <v>3.6863425925925931E-2</v>
          </cell>
          <cell r="E55">
            <v>153.98333333333335</v>
          </cell>
          <cell r="F55">
            <v>0</v>
          </cell>
          <cell r="G55">
            <v>53.083333333333343</v>
          </cell>
          <cell r="H55">
            <v>53.083333333333343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CBDE-A826-4AAC-8B10-759D741DF0A7}">
  <sheetPr>
    <pageSetUpPr fitToPage="1"/>
  </sheetPr>
  <dimension ref="A1:G48"/>
  <sheetViews>
    <sheetView tabSelected="1" workbookViewId="0">
      <selection activeCell="A33" sqref="A33"/>
    </sheetView>
  </sheetViews>
  <sheetFormatPr defaultRowHeight="14.4" x14ac:dyDescent="0.3"/>
  <cols>
    <col min="1" max="1" width="34.6640625" customWidth="1"/>
    <col min="3" max="3" width="15.109375" bestFit="1" customWidth="1"/>
    <col min="5" max="5" width="15.5546875" bestFit="1" customWidth="1"/>
    <col min="7" max="7" width="22.88671875" customWidth="1"/>
  </cols>
  <sheetData>
    <row r="1" spans="1:7" ht="30" x14ac:dyDescent="0.3">
      <c r="A1" s="1" t="str">
        <f ca="1">"OWLSnet MyPC Statistics - " &amp; TEXT(NOW()-15-DAY(NOW()),"mmmm yyyy")</f>
        <v>OWLSnet MyPC Statistics - September 2022</v>
      </c>
      <c r="B1" s="1"/>
      <c r="C1" s="2"/>
      <c r="D1" s="3"/>
      <c r="G1" s="4"/>
    </row>
    <row r="2" spans="1:7" ht="38.4" x14ac:dyDescent="0.3">
      <c r="A2" s="5" t="s">
        <v>0</v>
      </c>
      <c r="B2" s="6"/>
      <c r="C2" s="7" t="s">
        <v>1</v>
      </c>
      <c r="D2" s="8"/>
      <c r="E2" s="8" t="s">
        <v>2</v>
      </c>
      <c r="F2" s="8"/>
      <c r="G2" s="9" t="s">
        <v>3</v>
      </c>
    </row>
    <row r="3" spans="1:7" ht="17.399999999999999" x14ac:dyDescent="0.4">
      <c r="A3" s="10" t="s">
        <v>4</v>
      </c>
      <c r="B3" s="10"/>
      <c r="C3" s="11">
        <f>VLOOKUP(A3,[1]Minutes!$A$1:$H$55,5,FALSE)</f>
        <v>6819.5</v>
      </c>
      <c r="D3" s="11"/>
      <c r="E3" s="11">
        <f>VLOOKUP(A3,[1]Sessions!$A$1:$D$56,2,FALSE)</f>
        <v>124</v>
      </c>
      <c r="F3" s="11"/>
      <c r="G3" s="12">
        <f>C3/E3</f>
        <v>54.99596774193548</v>
      </c>
    </row>
    <row r="4" spans="1:7" ht="17.399999999999999" x14ac:dyDescent="0.4">
      <c r="A4" s="13" t="s">
        <v>5</v>
      </c>
      <c r="B4" s="13"/>
      <c r="C4" s="14">
        <f>VLOOKUP(A4,[1]Minutes!$A$1:$H$55,5,FALSE)</f>
        <v>1080.5833333333333</v>
      </c>
      <c r="D4" s="15"/>
      <c r="E4" s="14">
        <f>VLOOKUP(A4,[1]Sessions!$A$1:$D$56,2,FALSE)</f>
        <v>59</v>
      </c>
      <c r="F4" s="15"/>
      <c r="G4" s="15">
        <f t="shared" ref="G4:G47" si="0">C4/E4</f>
        <v>18.314971751412429</v>
      </c>
    </row>
    <row r="5" spans="1:7" ht="17.399999999999999" x14ac:dyDescent="0.4">
      <c r="A5" s="10" t="s">
        <v>6</v>
      </c>
      <c r="B5" s="10"/>
      <c r="C5" s="11">
        <f>VLOOKUP(A5,[1]Minutes!$A$1:$H$55,5,FALSE)</f>
        <v>9356.2500000000018</v>
      </c>
      <c r="D5" s="11"/>
      <c r="E5" s="11">
        <f>VLOOKUP(A5,[1]Sessions!$A$1:$D$56,2,FALSE)</f>
        <v>177</v>
      </c>
      <c r="F5" s="11"/>
      <c r="G5" s="12">
        <f t="shared" si="0"/>
        <v>52.860169491525433</v>
      </c>
    </row>
    <row r="6" spans="1:7" ht="17.399999999999999" x14ac:dyDescent="0.4">
      <c r="A6" s="13" t="s">
        <v>7</v>
      </c>
      <c r="B6" s="13"/>
      <c r="C6" s="14">
        <f>VLOOKUP(A6,[1]Minutes!$A$1:$H$55,5,FALSE)</f>
        <v>1277.8666666666668</v>
      </c>
      <c r="D6" s="15"/>
      <c r="E6" s="14">
        <f>VLOOKUP(A6,[1]Sessions!$A$1:$D$56,2,FALSE)</f>
        <v>32</v>
      </c>
      <c r="F6" s="15"/>
      <c r="G6" s="15">
        <f t="shared" si="0"/>
        <v>39.933333333333337</v>
      </c>
    </row>
    <row r="7" spans="1:7" ht="17.399999999999999" x14ac:dyDescent="0.4">
      <c r="A7" s="10" t="s">
        <v>8</v>
      </c>
      <c r="B7" s="10"/>
      <c r="C7" s="11">
        <f>VLOOKUP(A7,[1]Minutes!$A$1:$H$55,5,FALSE)</f>
        <v>2016.7833333333333</v>
      </c>
      <c r="D7" s="12"/>
      <c r="E7" s="11">
        <f>VLOOKUP(A7,[1]Sessions!$A$1:$D$56,2,FALSE)</f>
        <v>60</v>
      </c>
      <c r="F7" s="12"/>
      <c r="G7" s="12">
        <f>C7/E7</f>
        <v>33.613055555555555</v>
      </c>
    </row>
    <row r="8" spans="1:7" ht="17.399999999999999" x14ac:dyDescent="0.4">
      <c r="A8" s="13" t="s">
        <v>9</v>
      </c>
      <c r="B8" s="13"/>
      <c r="C8" s="14">
        <f>VLOOKUP(A8,[1]Minutes!$A$1:$H$55,5,FALSE)</f>
        <v>153.98333333333335</v>
      </c>
      <c r="D8" s="15"/>
      <c r="E8" s="14">
        <f>VLOOKUP(A8,[1]Sessions!$A$1:$D$56,2,FALSE)</f>
        <v>11</v>
      </c>
      <c r="F8" s="15"/>
      <c r="G8" s="15">
        <f t="shared" si="0"/>
        <v>13.99848484848485</v>
      </c>
    </row>
    <row r="9" spans="1:7" ht="17.399999999999999" x14ac:dyDescent="0.4">
      <c r="A9" s="10" t="s">
        <v>10</v>
      </c>
      <c r="B9" s="10"/>
      <c r="C9" s="11">
        <f>VLOOKUP(A9,[1]Minutes!$A$1:$H$55,5,FALSE)</f>
        <v>680.86666666666667</v>
      </c>
      <c r="D9" s="11"/>
      <c r="E9" s="11">
        <f>VLOOKUP(A9,[1]Sessions!$A$1:$D$56,2,FALSE)</f>
        <v>22</v>
      </c>
      <c r="F9" s="11"/>
      <c r="G9" s="12">
        <f t="shared" si="0"/>
        <v>30.948484848484849</v>
      </c>
    </row>
    <row r="10" spans="1:7" ht="17.399999999999999" x14ac:dyDescent="0.4">
      <c r="A10" s="13" t="s">
        <v>11</v>
      </c>
      <c r="B10" s="13"/>
      <c r="C10" s="14">
        <f>VLOOKUP(A10,[1]Minutes!$A$1:$H$55,5,FALSE)</f>
        <v>569.43333333333339</v>
      </c>
      <c r="D10" s="14"/>
      <c r="E10" s="14">
        <f>VLOOKUP(A10,[1]Sessions!$A$1:$D$56,2,FALSE)</f>
        <v>14</v>
      </c>
      <c r="F10" s="14"/>
      <c r="G10" s="15">
        <f t="shared" si="0"/>
        <v>40.673809523809531</v>
      </c>
    </row>
    <row r="11" spans="1:7" ht="17.399999999999999" x14ac:dyDescent="0.4">
      <c r="A11" s="10" t="s">
        <v>12</v>
      </c>
      <c r="B11" s="10"/>
      <c r="C11" s="11">
        <f>VLOOKUP(A11,[1]Minutes!$A$1:$H$55,5,FALSE)</f>
        <v>4073.0333333333338</v>
      </c>
      <c r="D11" s="12"/>
      <c r="E11" s="11">
        <f>VLOOKUP(A11,[1]Sessions!$A$1:$D$56,2,FALSE)</f>
        <v>124</v>
      </c>
      <c r="F11" s="12"/>
      <c r="G11" s="12">
        <f t="shared" si="0"/>
        <v>32.847043010752692</v>
      </c>
    </row>
    <row r="12" spans="1:7" ht="17.399999999999999" x14ac:dyDescent="0.4">
      <c r="A12" s="13" t="s">
        <v>13</v>
      </c>
      <c r="B12" s="13"/>
      <c r="C12" s="14">
        <f>VLOOKUP(A12,[1]Minutes!$A$1:$H$55,5,FALSE)</f>
        <v>23144.35</v>
      </c>
      <c r="D12" s="14"/>
      <c r="E12" s="14">
        <f>VLOOKUP(A12,[1]Sessions!$A$1:$D$56,2,FALSE)</f>
        <v>522</v>
      </c>
      <c r="F12" s="14"/>
      <c r="G12" s="15">
        <f t="shared" si="0"/>
        <v>44.337835249042143</v>
      </c>
    </row>
    <row r="13" spans="1:7" ht="17.399999999999999" x14ac:dyDescent="0.4">
      <c r="A13" s="10" t="s">
        <v>14</v>
      </c>
      <c r="B13" s="10"/>
      <c r="C13" s="11">
        <f>VLOOKUP(A13,[1]Minutes!$A$1:$H$55,5,FALSE)</f>
        <v>451.05</v>
      </c>
      <c r="D13" s="11"/>
      <c r="E13" s="11">
        <f>VLOOKUP(A13,[1]Sessions!$A$1:$D$56,2,FALSE)</f>
        <v>17</v>
      </c>
      <c r="F13" s="11"/>
      <c r="G13" s="12">
        <f t="shared" si="0"/>
        <v>26.53235294117647</v>
      </c>
    </row>
    <row r="14" spans="1:7" ht="17.399999999999999" x14ac:dyDescent="0.4">
      <c r="A14" s="13" t="s">
        <v>15</v>
      </c>
      <c r="B14" s="13"/>
      <c r="C14" s="14">
        <f ca="1">VLOOKUP(A14,[1]Minutes!$A$1:$H$55,5,FALSE)</f>
        <v>982.16666666666663</v>
      </c>
      <c r="D14" s="15"/>
      <c r="E14" s="14">
        <f>VLOOKUP(A14,[1]Sessions!$A$1:$D$56,2,FALSE)</f>
        <v>25</v>
      </c>
      <c r="F14" s="15"/>
      <c r="G14" s="15">
        <f t="shared" ca="1" si="0"/>
        <v>39.286666666666662</v>
      </c>
    </row>
    <row r="15" spans="1:7" ht="17.399999999999999" x14ac:dyDescent="0.4">
      <c r="A15" s="10" t="s">
        <v>16</v>
      </c>
      <c r="B15" s="10"/>
      <c r="C15" s="11">
        <f>VLOOKUP(A15,[1]Minutes!$A$1:$H$55,5,FALSE)</f>
        <v>3769.1666666666665</v>
      </c>
      <c r="D15" s="11"/>
      <c r="E15" s="11">
        <f>VLOOKUP(A15,[1]Sessions!$A$1:$D$56,2,FALSE)</f>
        <v>44</v>
      </c>
      <c r="F15" s="11"/>
      <c r="G15" s="12">
        <f t="shared" si="0"/>
        <v>85.662878787878782</v>
      </c>
    </row>
    <row r="16" spans="1:7" ht="17.399999999999999" x14ac:dyDescent="0.4">
      <c r="A16" s="13" t="s">
        <v>17</v>
      </c>
      <c r="B16" s="13"/>
      <c r="C16" s="14">
        <f>VLOOKUP(A16,[1]Minutes!$A$1:$H$55,5,FALSE)</f>
        <v>5299.8</v>
      </c>
      <c r="D16" s="15"/>
      <c r="E16" s="14">
        <f>VLOOKUP(A16,[1]Sessions!$A$1:$D$56,2,FALSE)</f>
        <v>126</v>
      </c>
      <c r="F16" s="15"/>
      <c r="G16" s="15">
        <f t="shared" si="0"/>
        <v>42.061904761904763</v>
      </c>
    </row>
    <row r="17" spans="1:7" ht="17.399999999999999" x14ac:dyDescent="0.4">
      <c r="A17" s="10" t="s">
        <v>18</v>
      </c>
      <c r="B17" s="10"/>
      <c r="C17" s="11">
        <f>VLOOKUP(A17,[1]Minutes!$A$1:$H$55,5,FALSE)</f>
        <v>2118.4</v>
      </c>
      <c r="D17" s="11"/>
      <c r="E17" s="11">
        <f>VLOOKUP(A17,[1]Sessions!$A$1:$D$56,2,FALSE)</f>
        <v>56</v>
      </c>
      <c r="F17" s="11"/>
      <c r="G17" s="12">
        <f t="shared" si="0"/>
        <v>37.828571428571429</v>
      </c>
    </row>
    <row r="18" spans="1:7" ht="17.399999999999999" x14ac:dyDescent="0.4">
      <c r="A18" s="13" t="s">
        <v>19</v>
      </c>
      <c r="B18" s="13"/>
      <c r="C18" s="14">
        <f>VLOOKUP(A18,[1]Minutes!$A$1:$H$55,5,FALSE)</f>
        <v>13183.016666666666</v>
      </c>
      <c r="D18" s="15"/>
      <c r="E18" s="14">
        <f>VLOOKUP(A18,[1]Sessions!$A$1:$D$56,2,FALSE)</f>
        <v>191</v>
      </c>
      <c r="F18" s="15"/>
      <c r="G18" s="15">
        <f t="shared" si="0"/>
        <v>69.02102966841187</v>
      </c>
    </row>
    <row r="19" spans="1:7" ht="17.399999999999999" x14ac:dyDescent="0.4">
      <c r="A19" s="10" t="s">
        <v>20</v>
      </c>
      <c r="B19" s="10"/>
      <c r="C19" s="11">
        <f>VLOOKUP(A19,[1]Minutes!$A$1:$H$55,5,FALSE)</f>
        <v>12141.083333333334</v>
      </c>
      <c r="D19" s="11"/>
      <c r="E19" s="11">
        <f>VLOOKUP(A19,[1]Sessions!$A$1:$D$56,2,FALSE)</f>
        <v>301</v>
      </c>
      <c r="F19" s="11"/>
      <c r="G19" s="12">
        <f t="shared" si="0"/>
        <v>40.335825027685495</v>
      </c>
    </row>
    <row r="20" spans="1:7" ht="17.399999999999999" x14ac:dyDescent="0.4">
      <c r="A20" s="13" t="s">
        <v>21</v>
      </c>
      <c r="B20" s="13"/>
      <c r="C20" s="14">
        <f>VLOOKUP(A20,[1]Minutes!$A$1:$H$55,5,FALSE)</f>
        <v>7477.2666666666664</v>
      </c>
      <c r="D20" s="15"/>
      <c r="E20" s="14">
        <f>VLOOKUP(A20,[1]Sessions!$A$1:$D$56,2,FALSE)</f>
        <v>155</v>
      </c>
      <c r="F20" s="15"/>
      <c r="G20" s="15">
        <f t="shared" si="0"/>
        <v>48.240430107526883</v>
      </c>
    </row>
    <row r="21" spans="1:7" ht="17.399999999999999" x14ac:dyDescent="0.4">
      <c r="A21" s="10" t="s">
        <v>22</v>
      </c>
      <c r="B21" s="10"/>
      <c r="C21" s="11">
        <f>VLOOKUP(A21,[1]Minutes!$A$1:$H$55,5,FALSE)</f>
        <v>5614.0833333333339</v>
      </c>
      <c r="D21" s="11"/>
      <c r="E21" s="11">
        <f>VLOOKUP(A21,[1]Sessions!$A$1:$D$56,2,FALSE)</f>
        <v>184</v>
      </c>
      <c r="F21" s="11"/>
      <c r="G21" s="12">
        <f t="shared" si="0"/>
        <v>30.511322463768121</v>
      </c>
    </row>
    <row r="22" spans="1:7" ht="17.399999999999999" x14ac:dyDescent="0.4">
      <c r="A22" s="13" t="s">
        <v>23</v>
      </c>
      <c r="B22" s="13"/>
      <c r="C22" s="14">
        <f>VLOOKUP(A22,[1]Minutes!$A$1:$H$55,5,FALSE)</f>
        <v>14140.366666666667</v>
      </c>
      <c r="D22" s="15"/>
      <c r="E22" s="14">
        <f>VLOOKUP(A22,[1]Sessions!$A$1:$D$56,2,FALSE)</f>
        <v>314</v>
      </c>
      <c r="F22" s="15"/>
      <c r="G22" s="15">
        <f t="shared" si="0"/>
        <v>45.033014861995753</v>
      </c>
    </row>
    <row r="23" spans="1:7" ht="17.399999999999999" x14ac:dyDescent="0.4">
      <c r="A23" s="10" t="s">
        <v>24</v>
      </c>
      <c r="B23" s="10"/>
      <c r="C23" s="11">
        <f>VLOOKUP(A23,[1]Minutes!$A$1:$H$55,5,FALSE)</f>
        <v>5932</v>
      </c>
      <c r="D23" s="11"/>
      <c r="E23" s="11">
        <f>VLOOKUP(A23,[1]Sessions!$A$1:$D$56,2,FALSE)</f>
        <v>142</v>
      </c>
      <c r="F23" s="11"/>
      <c r="G23" s="12">
        <f t="shared" si="0"/>
        <v>41.774647887323944</v>
      </c>
    </row>
    <row r="24" spans="1:7" ht="17.399999999999999" x14ac:dyDescent="0.4">
      <c r="A24" s="13" t="s">
        <v>25</v>
      </c>
      <c r="B24" s="13"/>
      <c r="C24" s="14">
        <f>VLOOKUP(A24,[1]Minutes!$A$1:$H$55,5,FALSE)</f>
        <v>2876.1833333333334</v>
      </c>
      <c r="D24" s="15"/>
      <c r="E24" s="14">
        <f>VLOOKUP(A24,[1]Sessions!$A$1:$D$56,2,FALSE)</f>
        <v>56</v>
      </c>
      <c r="F24" s="15"/>
      <c r="G24" s="15">
        <f t="shared" si="0"/>
        <v>51.360416666666666</v>
      </c>
    </row>
    <row r="25" spans="1:7" ht="17.399999999999999" x14ac:dyDescent="0.4">
      <c r="A25" s="10" t="s">
        <v>26</v>
      </c>
      <c r="B25" s="10"/>
      <c r="C25" s="11">
        <f>VLOOKUP(A25,[1]Minutes!$A$1:$H$55,5,FALSE)</f>
        <v>2211.0166666666669</v>
      </c>
      <c r="D25" s="11"/>
      <c r="E25" s="11">
        <f>VLOOKUP(A25,[1]Sessions!$A$1:$D$56,2,FALSE)</f>
        <v>61</v>
      </c>
      <c r="F25" s="11"/>
      <c r="G25" s="12">
        <f t="shared" si="0"/>
        <v>36.246174863387985</v>
      </c>
    </row>
    <row r="26" spans="1:7" ht="17.399999999999999" x14ac:dyDescent="0.4">
      <c r="A26" s="13" t="s">
        <v>27</v>
      </c>
      <c r="B26" s="13"/>
      <c r="C26" s="14">
        <f>VLOOKUP(A26,[1]Minutes!$A$1:$H$55,5,FALSE)</f>
        <v>472.01666666666659</v>
      </c>
      <c r="D26" s="15"/>
      <c r="E26" s="14">
        <f>VLOOKUP(A26,[1]Sessions!$A$1:$D$56,2,FALSE)</f>
        <v>22</v>
      </c>
      <c r="F26" s="15"/>
      <c r="G26" s="15">
        <f t="shared" si="0"/>
        <v>21.455303030303028</v>
      </c>
    </row>
    <row r="27" spans="1:7" ht="17.399999999999999" x14ac:dyDescent="0.4">
      <c r="A27" s="10" t="s">
        <v>28</v>
      </c>
      <c r="B27" s="10"/>
      <c r="C27" s="11">
        <f>VLOOKUP(A27,[1]Minutes!$A$1:$H$55,5,FALSE)</f>
        <v>2620.333333333333</v>
      </c>
      <c r="D27" s="11"/>
      <c r="E27" s="11">
        <f>VLOOKUP(A27,[1]Sessions!$A$1:$D$56,2,FALSE)</f>
        <v>78</v>
      </c>
      <c r="F27" s="11"/>
      <c r="G27" s="12">
        <f t="shared" si="0"/>
        <v>33.59401709401709</v>
      </c>
    </row>
    <row r="28" spans="1:7" ht="17.399999999999999" x14ac:dyDescent="0.4">
      <c r="A28" s="13" t="s">
        <v>29</v>
      </c>
      <c r="B28" s="13"/>
      <c r="C28" s="14">
        <f>VLOOKUP(A28,[1]Minutes!$A$1:$H$55,5,FALSE)</f>
        <v>10496.916666666666</v>
      </c>
      <c r="D28" s="15"/>
      <c r="E28" s="14">
        <f>VLOOKUP(A28,[1]Sessions!$A$1:$D$56,2,FALSE)</f>
        <v>257</v>
      </c>
      <c r="F28" s="15"/>
      <c r="G28" s="15">
        <f t="shared" si="0"/>
        <v>40.84403372243839</v>
      </c>
    </row>
    <row r="29" spans="1:7" ht="17.399999999999999" x14ac:dyDescent="0.4">
      <c r="A29" s="10" t="s">
        <v>30</v>
      </c>
      <c r="B29" s="10"/>
      <c r="C29" s="11">
        <f>VLOOKUP(A29,[1]Minutes!$A$1:$H$55,5,FALSE)</f>
        <v>1158</v>
      </c>
      <c r="D29" s="11"/>
      <c r="E29" s="11">
        <f>VLOOKUP(A29,[1]Sessions!$A$1:$D$56,2,FALSE)</f>
        <v>17</v>
      </c>
      <c r="F29" s="11"/>
      <c r="G29" s="12">
        <f t="shared" si="0"/>
        <v>68.117647058823536</v>
      </c>
    </row>
    <row r="30" spans="1:7" ht="17.399999999999999" x14ac:dyDescent="0.4">
      <c r="A30" s="13" t="s">
        <v>31</v>
      </c>
      <c r="B30" s="13"/>
      <c r="C30" s="14">
        <f>VLOOKUP(A30,[1]Minutes!$A$1:$H$55,5,FALSE)</f>
        <v>1180.0166666666667</v>
      </c>
      <c r="D30" s="15"/>
      <c r="E30" s="14">
        <f>VLOOKUP(A30,[1]Sessions!$A$1:$D$56,2,FALSE)</f>
        <v>43</v>
      </c>
      <c r="F30" s="15"/>
      <c r="G30" s="15">
        <f t="shared" si="0"/>
        <v>27.442248062015505</v>
      </c>
    </row>
    <row r="31" spans="1:7" ht="17.399999999999999" x14ac:dyDescent="0.4">
      <c r="A31" s="10" t="s">
        <v>32</v>
      </c>
      <c r="B31" s="10"/>
      <c r="C31" s="11">
        <f>VLOOKUP(A31,[1]Minutes!$A$1:$H$55,5,FALSE)</f>
        <v>1568.9666666666667</v>
      </c>
      <c r="D31" s="11"/>
      <c r="E31" s="11">
        <f>VLOOKUP(A31,[1]Sessions!$A$1:$D$56,2,FALSE)</f>
        <v>45</v>
      </c>
      <c r="F31" s="11"/>
      <c r="G31" s="12">
        <f t="shared" si="0"/>
        <v>34.865925925925929</v>
      </c>
    </row>
    <row r="32" spans="1:7" ht="17.399999999999999" x14ac:dyDescent="0.4">
      <c r="A32" s="13" t="s">
        <v>33</v>
      </c>
      <c r="B32" s="13"/>
      <c r="C32" s="14">
        <f>VLOOKUP(A32,[1]Minutes!$A$1:$H$55,5,FALSE)</f>
        <v>1028.4000000000001</v>
      </c>
      <c r="D32" s="15"/>
      <c r="E32" s="14">
        <f>VLOOKUP(A32,[1]Sessions!$A$1:$D$56,2,FALSE)</f>
        <v>42</v>
      </c>
      <c r="F32" s="15"/>
      <c r="G32" s="15">
        <f t="shared" si="0"/>
        <v>24.485714285714288</v>
      </c>
    </row>
    <row r="33" spans="1:7" ht="17.399999999999999" x14ac:dyDescent="0.4">
      <c r="A33" s="10" t="s">
        <v>34</v>
      </c>
      <c r="B33" s="10"/>
      <c r="C33" s="11">
        <f>VLOOKUP(A33,[1]Minutes!$A$1:$H$55,5,FALSE)</f>
        <v>8024.583333333333</v>
      </c>
      <c r="D33" s="11"/>
      <c r="E33" s="11">
        <f>VLOOKUP(A33,[1]Sessions!$A$1:$D$56,2,FALSE)</f>
        <v>165</v>
      </c>
      <c r="F33" s="11"/>
      <c r="G33" s="12">
        <f t="shared" si="0"/>
        <v>48.633838383838381</v>
      </c>
    </row>
    <row r="34" spans="1:7" ht="17.399999999999999" x14ac:dyDescent="0.4">
      <c r="A34" s="13" t="s">
        <v>35</v>
      </c>
      <c r="B34" s="13"/>
      <c r="C34" s="14">
        <f>VLOOKUP(A34,[1]Minutes!$A$1:$H$55,5,FALSE)</f>
        <v>5493.1833333333334</v>
      </c>
      <c r="D34" s="15"/>
      <c r="E34" s="14">
        <f>VLOOKUP(A34,[1]Sessions!$A$1:$D$56,2,FALSE)</f>
        <v>140</v>
      </c>
      <c r="F34" s="15"/>
      <c r="G34" s="15">
        <f t="shared" si="0"/>
        <v>39.237023809523812</v>
      </c>
    </row>
    <row r="35" spans="1:7" ht="17.399999999999999" x14ac:dyDescent="0.4">
      <c r="A35" s="10" t="s">
        <v>36</v>
      </c>
      <c r="B35" s="10"/>
      <c r="C35" s="11">
        <f>VLOOKUP(A35,[1]Minutes!$A$1:$H$55,5,FALSE)</f>
        <v>2050.8833333333332</v>
      </c>
      <c r="D35" s="11"/>
      <c r="E35" s="11">
        <f>VLOOKUP(A35,[1]Sessions!$A$1:$D$56,2,FALSE)</f>
        <v>37</v>
      </c>
      <c r="F35" s="11"/>
      <c r="G35" s="12">
        <f t="shared" si="0"/>
        <v>55.429279279279278</v>
      </c>
    </row>
    <row r="36" spans="1:7" ht="17.399999999999999" x14ac:dyDescent="0.4">
      <c r="A36" s="13" t="s">
        <v>37</v>
      </c>
      <c r="B36" s="13"/>
      <c r="C36" s="14">
        <f>VLOOKUP(A36,[1]Minutes!$A$1:$H$55,5,FALSE)</f>
        <v>2907.4</v>
      </c>
      <c r="D36" s="15"/>
      <c r="E36" s="14">
        <f>VLOOKUP(A36,[1]Sessions!$A$1:$D$56,2,FALSE)</f>
        <v>98</v>
      </c>
      <c r="F36" s="15"/>
      <c r="G36" s="15">
        <f t="shared" si="0"/>
        <v>29.667346938775513</v>
      </c>
    </row>
    <row r="37" spans="1:7" ht="17.399999999999999" x14ac:dyDescent="0.4">
      <c r="A37" s="10" t="s">
        <v>38</v>
      </c>
      <c r="B37" s="10"/>
      <c r="C37" s="11">
        <f>VLOOKUP(A37,[1]Minutes!$A$1:$H$55,5,FALSE)</f>
        <v>529.15</v>
      </c>
      <c r="D37" s="11"/>
      <c r="E37" s="11">
        <f>VLOOKUP(A37,[1]Sessions!$A$1:$D$56,2,FALSE)</f>
        <v>18</v>
      </c>
      <c r="F37" s="11"/>
      <c r="G37" s="12">
        <f t="shared" si="0"/>
        <v>29.397222222222222</v>
      </c>
    </row>
    <row r="38" spans="1:7" ht="17.399999999999999" x14ac:dyDescent="0.4">
      <c r="A38" s="13" t="s">
        <v>39</v>
      </c>
      <c r="B38" s="13"/>
      <c r="C38" s="14">
        <f>VLOOKUP(A38,[1]Minutes!$A$1:$H$55,5,FALSE)</f>
        <v>7713.0666666666666</v>
      </c>
      <c r="D38" s="15"/>
      <c r="E38" s="14">
        <f>VLOOKUP(A38,[1]Sessions!$A$1:$D$56,2,FALSE)</f>
        <v>110</v>
      </c>
      <c r="F38" s="15"/>
      <c r="G38" s="15">
        <f t="shared" si="0"/>
        <v>70.118787878787884</v>
      </c>
    </row>
    <row r="39" spans="1:7" ht="17.399999999999999" x14ac:dyDescent="0.4">
      <c r="A39" s="10" t="s">
        <v>40</v>
      </c>
      <c r="B39" s="10"/>
      <c r="C39" s="11">
        <f>VLOOKUP(A39,[1]Minutes!$A$1:$H$55,5,FALSE)</f>
        <v>199.75</v>
      </c>
      <c r="D39" s="11"/>
      <c r="E39" s="11">
        <f>VLOOKUP(A39,[1]Sessions!$A$1:$D$56,2,FALSE)</f>
        <v>9</v>
      </c>
      <c r="F39" s="11"/>
      <c r="G39" s="12">
        <f t="shared" si="0"/>
        <v>22.194444444444443</v>
      </c>
    </row>
    <row r="40" spans="1:7" ht="17.399999999999999" x14ac:dyDescent="0.4">
      <c r="A40" s="13" t="s">
        <v>41</v>
      </c>
      <c r="B40" s="13"/>
      <c r="C40" s="14">
        <f>VLOOKUP(A40,[1]Minutes!$A$1:$H$55,5,FALSE)</f>
        <v>7.6166666666666663</v>
      </c>
      <c r="D40" s="15"/>
      <c r="E40" s="14">
        <f>VLOOKUP(A40,[1]Sessions!$A$1:$D$56,2,FALSE)</f>
        <v>3</v>
      </c>
      <c r="F40" s="15"/>
      <c r="G40" s="15">
        <f t="shared" si="0"/>
        <v>2.5388888888888888</v>
      </c>
    </row>
    <row r="41" spans="1:7" ht="17.399999999999999" x14ac:dyDescent="0.4">
      <c r="A41" s="10" t="s">
        <v>42</v>
      </c>
      <c r="B41" s="10"/>
      <c r="C41" s="11">
        <f>VLOOKUP(A41,[1]Minutes!$A$1:$H$55,5,FALSE)</f>
        <v>17984.033333333333</v>
      </c>
      <c r="D41" s="11"/>
      <c r="E41" s="11">
        <f>VLOOKUP(A41,[1]Sessions!$A$1:$D$56,2,FALSE)</f>
        <v>398</v>
      </c>
      <c r="F41" s="11"/>
      <c r="G41" s="12">
        <f t="shared" si="0"/>
        <v>45.186013400335007</v>
      </c>
    </row>
    <row r="42" spans="1:7" ht="17.399999999999999" x14ac:dyDescent="0.4">
      <c r="A42" s="13" t="s">
        <v>43</v>
      </c>
      <c r="B42" s="13"/>
      <c r="C42" s="14">
        <f>VLOOKUP(A42,[1]Minutes!$A$1:$H$55,5,FALSE)</f>
        <v>5837.916666666667</v>
      </c>
      <c r="D42" s="15"/>
      <c r="E42" s="14">
        <f>VLOOKUP(A42,[1]Sessions!$A$1:$D$56,2,FALSE)</f>
        <v>89</v>
      </c>
      <c r="F42" s="15"/>
      <c r="G42" s="15">
        <f t="shared" si="0"/>
        <v>65.594569288389522</v>
      </c>
    </row>
    <row r="43" spans="1:7" ht="17.399999999999999" x14ac:dyDescent="0.4">
      <c r="A43" s="10" t="s">
        <v>44</v>
      </c>
      <c r="B43" s="10"/>
      <c r="C43" s="11">
        <f>VLOOKUP(A43,[1]Minutes!$A$1:$H$55,5,FALSE)</f>
        <v>445.33333333333337</v>
      </c>
      <c r="D43" s="11"/>
      <c r="E43" s="11">
        <f>VLOOKUP(A43,[1]Sessions!$A$1:$D$56,2,FALSE)</f>
        <v>12</v>
      </c>
      <c r="F43" s="11"/>
      <c r="G43" s="12">
        <f t="shared" si="0"/>
        <v>37.111111111111114</v>
      </c>
    </row>
    <row r="44" spans="1:7" ht="17.399999999999999" x14ac:dyDescent="0.4">
      <c r="A44" s="13" t="s">
        <v>45</v>
      </c>
      <c r="B44" s="13"/>
      <c r="C44" s="14">
        <f>VLOOKUP(A44,[1]Minutes!$A$1:$H$55,5,FALSE)</f>
        <v>53.083333333333343</v>
      </c>
      <c r="D44" s="15"/>
      <c r="E44" s="14">
        <f>VLOOKUP(A44,[1]Sessions!$A$1:$D$56,2,FALSE)</f>
        <v>3</v>
      </c>
      <c r="F44" s="15"/>
      <c r="G44" s="15">
        <f t="shared" si="0"/>
        <v>17.694444444444446</v>
      </c>
    </row>
    <row r="45" spans="1:7" ht="17.399999999999999" x14ac:dyDescent="0.4">
      <c r="A45" s="10" t="s">
        <v>46</v>
      </c>
      <c r="B45" s="10"/>
      <c r="C45" s="11">
        <f>VLOOKUP(A45,[1]Minutes!$A$1:$H$55,5,FALSE)</f>
        <v>860.28333333333342</v>
      </c>
      <c r="D45" s="11"/>
      <c r="E45" s="11">
        <f>VLOOKUP(A45,[1]Sessions!$A$1:$D$56,2,FALSE)</f>
        <v>27</v>
      </c>
      <c r="F45" s="11"/>
      <c r="G45" s="12">
        <f t="shared" si="0"/>
        <v>31.86234567901235</v>
      </c>
    </row>
    <row r="46" spans="1:7" ht="17.399999999999999" x14ac:dyDescent="0.4">
      <c r="A46" s="13" t="s">
        <v>47</v>
      </c>
      <c r="B46" s="13"/>
      <c r="C46" s="14">
        <f>VLOOKUP(A46,[1]Minutes!$A$1:$H$55,5,FALSE)</f>
        <v>15853.25</v>
      </c>
      <c r="D46" s="15"/>
      <c r="E46" s="14">
        <f>VLOOKUP(A46,[1]Sessions!$A$1:$D$56,2,FALSE)</f>
        <v>452</v>
      </c>
      <c r="F46" s="15"/>
      <c r="G46" s="15">
        <f t="shared" si="0"/>
        <v>35.073561946902657</v>
      </c>
    </row>
    <row r="47" spans="1:7" ht="17.399999999999999" x14ac:dyDescent="0.4">
      <c r="A47" s="10" t="s">
        <v>48</v>
      </c>
      <c r="B47" s="10"/>
      <c r="C47" s="11">
        <f>VLOOKUP(A47,[1]Minutes!$A$1:$H$55,5,FALSE)</f>
        <v>2925</v>
      </c>
      <c r="D47" s="11"/>
      <c r="E47" s="11">
        <f>VLOOKUP(A47,[1]Sessions!$A$1:$D$56,2,FALSE)</f>
        <v>78</v>
      </c>
      <c r="F47" s="11"/>
      <c r="G47" s="12">
        <f t="shared" si="0"/>
        <v>37.5</v>
      </c>
    </row>
    <row r="48" spans="1:7" ht="17.399999999999999" x14ac:dyDescent="0.4">
      <c r="A48" s="16" t="s">
        <v>49</v>
      </c>
      <c r="B48" s="16"/>
      <c r="C48" s="17">
        <f ca="1">SUM(C3:C47)</f>
        <v>214777.43333333329</v>
      </c>
      <c r="D48" s="18"/>
      <c r="E48" s="18">
        <f>SUM(E3:E47)</f>
        <v>4960</v>
      </c>
      <c r="F48" s="18"/>
      <c r="G48" s="18">
        <f ca="1">C48/E48</f>
        <v>43.301901881720418</v>
      </c>
    </row>
  </sheetData>
  <pageMargins left="0.7" right="0.7" top="0.75" bottom="0.75" header="0.3" footer="0.3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F5DA7D-9191-4625-B999-653625ACB4CF}"/>
</file>

<file path=customXml/itemProps2.xml><?xml version="1.0" encoding="utf-8"?>
<ds:datastoreItem xmlns:ds="http://schemas.openxmlformats.org/officeDocument/2006/customXml" ds:itemID="{B955B45D-AD3B-459E-B768-6999494AC6DC}"/>
</file>

<file path=customXml/itemProps3.xml><?xml version="1.0" encoding="utf-8"?>
<ds:datastoreItem xmlns:ds="http://schemas.openxmlformats.org/officeDocument/2006/customXml" ds:itemID="{E6DF712E-0914-4E5C-845F-1F57A260D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2022-10-03T16:49:34Z</dcterms:created>
  <dcterms:modified xsi:type="dcterms:W3CDTF">2022-10-03T16:51:59Z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